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ffice Admin\CoCs\"/>
    </mc:Choice>
  </mc:AlternateContent>
  <bookViews>
    <workbookView xWindow="0" yWindow="0" windowWidth="20490" windowHeight="7155"/>
  </bookViews>
  <sheets>
    <sheet name="Airsheet" sheetId="8" r:id="rId1"/>
  </sheets>
  <definedNames>
    <definedName name="_xlnm.Print_Area" localSheetId="0">Airsheet!$A$1:$P$37</definedName>
    <definedName name="_xlnm.Print_Titles" localSheetId="0">Airsheet!$1:$1</definedName>
  </definedNames>
  <calcPr calcId="152511"/>
</workbook>
</file>

<file path=xl/calcChain.xml><?xml version="1.0" encoding="utf-8"?>
<calcChain xmlns="http://schemas.openxmlformats.org/spreadsheetml/2006/main">
  <c r="R16" i="8" l="1"/>
  <c r="R15" i="8"/>
  <c r="R25" i="8"/>
  <c r="H25" i="8" s="1"/>
  <c r="R24" i="8"/>
  <c r="K24" i="8" s="1"/>
  <c r="R23" i="8"/>
  <c r="R22" i="8"/>
  <c r="L22" i="8" s="1"/>
  <c r="R21" i="8"/>
  <c r="R20" i="8"/>
  <c r="K20" i="8" s="1"/>
  <c r="R19" i="8"/>
  <c r="K19" i="8" s="1"/>
  <c r="R18" i="8"/>
  <c r="H18" i="8" s="1"/>
  <c r="R17" i="8"/>
  <c r="H17" i="8" s="1"/>
  <c r="L24" i="8" l="1"/>
  <c r="H24" i="8"/>
  <c r="H20" i="8"/>
  <c r="L20" i="8" s="1"/>
  <c r="K15" i="8"/>
  <c r="H19" i="8"/>
  <c r="L19" i="8" s="1"/>
  <c r="P23" i="8"/>
  <c r="O23" i="8"/>
  <c r="K21" i="8"/>
  <c r="P21" i="8"/>
  <c r="O21" i="8"/>
  <c r="K23" i="8"/>
  <c r="H23" i="8"/>
  <c r="P19" i="8"/>
  <c r="O19" i="8" s="1"/>
  <c r="H21" i="8"/>
  <c r="L23" i="8"/>
  <c r="P20" i="8"/>
  <c r="O20" i="8" s="1"/>
  <c r="P24" i="8"/>
  <c r="O24" i="8"/>
  <c r="K17" i="8"/>
  <c r="L17" i="8" s="1"/>
  <c r="P17" i="8"/>
  <c r="O17" i="8" s="1"/>
  <c r="K25" i="8"/>
  <c r="P25" i="8"/>
  <c r="O25" i="8"/>
  <c r="P18" i="8"/>
  <c r="O18" i="8" s="1"/>
  <c r="K22" i="8"/>
  <c r="O22" i="8"/>
  <c r="P22" i="8"/>
  <c r="K16" i="8"/>
  <c r="P16" i="8"/>
  <c r="O16" i="8" s="1"/>
  <c r="H15" i="8"/>
  <c r="P15" i="8"/>
  <c r="O15" i="8" s="1"/>
  <c r="H22" i="8"/>
  <c r="H16" i="8"/>
  <c r="K18" i="8"/>
  <c r="L18" i="8" s="1"/>
  <c r="L25" i="8"/>
  <c r="L21" i="8" l="1"/>
  <c r="L16" i="8"/>
  <c r="L15" i="8"/>
</calcChain>
</file>

<file path=xl/sharedStrings.xml><?xml version="1.0" encoding="utf-8"?>
<sst xmlns="http://schemas.openxmlformats.org/spreadsheetml/2006/main" count="86" uniqueCount="77">
  <si>
    <t>Project Name:</t>
  </si>
  <si>
    <t>Sampler Name:</t>
  </si>
  <si>
    <t>Sample</t>
  </si>
  <si>
    <t>Average</t>
  </si>
  <si>
    <t>Total</t>
  </si>
  <si>
    <t>Flow Rate</t>
  </si>
  <si>
    <t>Volume</t>
  </si>
  <si>
    <t>Fiber</t>
  </si>
  <si>
    <t>Number</t>
  </si>
  <si>
    <t>Sample Location</t>
  </si>
  <si>
    <t>(Liters)</t>
  </si>
  <si>
    <t>CHAIN-OF-CUSTODY</t>
  </si>
  <si>
    <t>Date:</t>
  </si>
  <si>
    <t>Time:</t>
  </si>
  <si>
    <t>Received By:</t>
  </si>
  <si>
    <t>Time Calc</t>
  </si>
  <si>
    <t>IWA = Inside Work Area</t>
  </si>
  <si>
    <t>CL = Clearance</t>
  </si>
  <si>
    <t>OWA = Outside Work Area</t>
  </si>
  <si>
    <t>PL = Personal</t>
  </si>
  <si>
    <t>BG = Background</t>
  </si>
  <si>
    <t>Sampling Time</t>
  </si>
  <si>
    <t>Start</t>
  </si>
  <si>
    <t>Stop</t>
  </si>
  <si>
    <t>(Minutes)</t>
  </si>
  <si>
    <t>(Liters per Minute)</t>
  </si>
  <si>
    <t>4 = Waste Loadout</t>
  </si>
  <si>
    <t>6 = Clearance Test</t>
  </si>
  <si>
    <t>8 = Cleaning/Decontamination</t>
  </si>
  <si>
    <t>HEPA = HEPA Exhaust</t>
  </si>
  <si>
    <t>DF = Decontam. Facility</t>
  </si>
  <si>
    <t>7 = Repair/Encapsulation</t>
  </si>
  <si>
    <t>*Sample Type Codes</t>
  </si>
  <si>
    <t>Centimeter</t>
  </si>
  <si>
    <r>
      <t xml:space="preserve">Count </t>
    </r>
    <r>
      <rPr>
        <vertAlign val="superscript"/>
        <sz val="7.5"/>
        <rFont val="Arial"/>
        <family val="2"/>
      </rPr>
      <t>#</t>
    </r>
  </si>
  <si>
    <r>
      <t xml:space="preserve"> #</t>
    </r>
    <r>
      <rPr>
        <sz val="8"/>
        <rFont val="Arial"/>
        <family val="2"/>
      </rPr>
      <t xml:space="preserve">  Fibers per 100 Fields unless specified</t>
    </r>
  </si>
  <si>
    <t>Type*</t>
  </si>
  <si>
    <t>Work</t>
  </si>
  <si>
    <t>Activity**</t>
  </si>
  <si>
    <t>**Work Activity Codes</t>
  </si>
  <si>
    <t>Fibers/Cubic</t>
  </si>
  <si>
    <t>RESULT</t>
  </si>
  <si>
    <r>
      <t>Effective Filter Area = 385 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/>
    </r>
  </si>
  <si>
    <t>Field Area = 0.00785 mm2</t>
  </si>
  <si>
    <r>
      <t>f/mm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fibers per square millimeter</t>
    </r>
  </si>
  <si>
    <t>Microscope ID #</t>
  </si>
  <si>
    <t>Printed Name:</t>
  </si>
  <si>
    <t>Relinquished by:</t>
  </si>
  <si>
    <t>Rotameter ID #</t>
  </si>
  <si>
    <t>OT = Other</t>
  </si>
  <si>
    <t>9 = Pre-Abatement</t>
  </si>
  <si>
    <t>10 = Gross Removal</t>
  </si>
  <si>
    <t>11 = Fine Cleaning</t>
  </si>
  <si>
    <t>2 = Work Area Prep</t>
  </si>
  <si>
    <t>3 = Asbestos Removal</t>
  </si>
  <si>
    <t>1 = Background</t>
  </si>
  <si>
    <t>12 = Repair/Encapsulation</t>
  </si>
  <si>
    <t>13 = Soil Remediation</t>
  </si>
  <si>
    <t>14 = Maintenance Activity</t>
  </si>
  <si>
    <t>5 = Glovebag Removal</t>
  </si>
  <si>
    <t>15 = Other</t>
  </si>
  <si>
    <t>Analyst Signature:</t>
  </si>
  <si>
    <t>Site Address:</t>
  </si>
  <si>
    <t>Client:</t>
  </si>
  <si>
    <t>Location(s) Sampled:</t>
  </si>
  <si>
    <r>
      <t>Analytical Method:</t>
    </r>
    <r>
      <rPr>
        <b/>
        <i/>
        <sz val="8"/>
        <rFont val="Arial"/>
        <family val="2"/>
      </rPr>
      <t xml:space="preserve"> NIOSH 7400, "A" Rules</t>
    </r>
  </si>
  <si>
    <t>Fields Read</t>
  </si>
  <si>
    <t xml:space="preserve">85 Stiles Road, SUITE 201 Salem, NH 03079       Phone: 603-458-5247 WWW.OPTIMUMANALYTICAL.COM </t>
  </si>
  <si>
    <t>Fiber Density</t>
  </si>
  <si>
    <t xml:space="preserve"> </t>
  </si>
  <si>
    <t>Phone No:</t>
  </si>
  <si>
    <t xml:space="preserve">E-mail: </t>
  </si>
  <si>
    <t>_________________________________________________________________________</t>
  </si>
  <si>
    <t>Air / PCM  COC</t>
  </si>
  <si>
    <t>Job No.:</t>
  </si>
  <si>
    <t>PO # :</t>
  </si>
  <si>
    <t>Date Results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</si>
</sst>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mmmm\ d\,\ yyyy"/>
    <numFmt numFmtId="167" formatCode="[$-409]mmmm\ d\,\ yyyy;@"/>
  </numFmts>
  <fonts count="15">
    <font>
      <sz val="10"/>
      <name val="NewCenturySchlbk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7.5"/>
      <name val="Arial"/>
      <family val="2"/>
    </font>
    <font>
      <vertAlign val="superscript"/>
      <sz val="6"/>
      <name val="Arial"/>
      <family val="2"/>
    </font>
    <font>
      <u/>
      <sz val="10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9"/>
      <color rgb="FFC00000"/>
      <name val="Times New Roman"/>
      <family val="1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9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165" fontId="1" fillId="0" borderId="8" xfId="0" applyNumberFormat="1" applyFont="1" applyBorder="1" applyAlignment="1">
      <alignment horizontal="center"/>
    </xf>
    <xf numFmtId="0" fontId="8" fillId="0" borderId="0" xfId="0" applyFont="1" applyBorder="1"/>
    <xf numFmtId="0" fontId="5" fillId="0" borderId="9" xfId="0" applyFont="1" applyBorder="1" applyAlignment="1"/>
    <xf numFmtId="0" fontId="5" fillId="0" borderId="6" xfId="0" applyFont="1" applyBorder="1" applyAlignment="1"/>
    <xf numFmtId="0" fontId="2" fillId="0" borderId="0" xfId="0" applyFont="1"/>
    <xf numFmtId="0" fontId="1" fillId="0" borderId="0" xfId="0" applyFont="1" applyBorder="1" applyAlignment="1"/>
    <xf numFmtId="1" fontId="1" fillId="0" borderId="3" xfId="0" applyNumberFormat="1" applyFont="1" applyBorder="1" applyAlignment="1">
      <alignment horizontal="center"/>
    </xf>
    <xf numFmtId="20" fontId="1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/>
    <xf numFmtId="0" fontId="3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0" xfId="0" applyFont="1" applyAlignment="1">
      <alignment horizontal="right"/>
    </xf>
    <xf numFmtId="167" fontId="1" fillId="0" borderId="0" xfId="0" applyNumberFormat="1" applyFont="1" applyBorder="1" applyAlignment="1"/>
    <xf numFmtId="165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7" xfId="0" applyFont="1" applyBorder="1"/>
    <xf numFmtId="0" fontId="2" fillId="0" borderId="0" xfId="0" applyFont="1" applyBorder="1" applyAlignment="1">
      <alignment horizontal="right"/>
    </xf>
    <xf numFmtId="0" fontId="1" fillId="0" borderId="18" xfId="0" applyFont="1" applyBorder="1"/>
    <xf numFmtId="0" fontId="1" fillId="0" borderId="11" xfId="0" applyFont="1" applyBorder="1"/>
    <xf numFmtId="0" fontId="3" fillId="0" borderId="17" xfId="0" applyFont="1" applyBorder="1" applyAlignment="1">
      <alignment horizontal="left"/>
    </xf>
    <xf numFmtId="0" fontId="10" fillId="0" borderId="19" xfId="0" applyFont="1" applyBorder="1"/>
    <xf numFmtId="0" fontId="1" fillId="0" borderId="13" xfId="0" applyFont="1" applyBorder="1" applyProtection="1"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10" fillId="0" borderId="0" xfId="0" applyFont="1" applyFill="1" applyBorder="1" applyAlignment="1"/>
    <xf numFmtId="0" fontId="3" fillId="0" borderId="13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1" fillId="0" borderId="8" xfId="0" applyFont="1" applyFill="1" applyBorder="1" applyProtection="1">
      <protection locked="0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Continuous"/>
    </xf>
    <xf numFmtId="0" fontId="3" fillId="0" borderId="9" xfId="0" applyFont="1" applyBorder="1" applyAlignment="1">
      <alignment horizontal="left"/>
    </xf>
    <xf numFmtId="49" fontId="1" fillId="0" borderId="0" xfId="0" applyNumberFormat="1" applyFont="1"/>
    <xf numFmtId="49" fontId="2" fillId="0" borderId="0" xfId="0" applyNumberFormat="1" applyFont="1" applyAlignment="1"/>
    <xf numFmtId="49" fontId="1" fillId="0" borderId="17" xfId="0" applyNumberFormat="1" applyFont="1" applyBorder="1" applyAlignment="1" applyProtection="1">
      <alignment horizontal="right"/>
    </xf>
    <xf numFmtId="49" fontId="1" fillId="0" borderId="17" xfId="0" applyNumberFormat="1" applyFont="1" applyBorder="1" applyAlignment="1" applyProtection="1">
      <alignment horizontal="right" vertical="center" wrapText="1"/>
    </xf>
    <xf numFmtId="49" fontId="1" fillId="0" borderId="21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>
      <alignment vertical="center"/>
    </xf>
    <xf numFmtId="0" fontId="1" fillId="0" borderId="5" xfId="0" quotePrefix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164" fontId="1" fillId="0" borderId="5" xfId="0" quotePrefix="1" applyNumberFormat="1" applyFont="1" applyFill="1" applyBorder="1" applyAlignment="1" applyProtection="1">
      <alignment horizontal="center"/>
      <protection locked="0"/>
    </xf>
    <xf numFmtId="0" fontId="1" fillId="0" borderId="10" xfId="0" quotePrefix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6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2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165" fontId="1" fillId="0" borderId="6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20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0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</xf>
    <xf numFmtId="0" fontId="11" fillId="3" borderId="0" xfId="0" applyFont="1" applyFill="1" applyAlignment="1">
      <alignment vertical="center"/>
    </xf>
    <xf numFmtId="49" fontId="1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quotePrefix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1" fillId="3" borderId="17" xfId="0" applyNumberFormat="1" applyFont="1" applyFill="1" applyBorder="1" applyAlignment="1" applyProtection="1">
      <alignment horizontal="right"/>
    </xf>
    <xf numFmtId="49" fontId="1" fillId="3" borderId="17" xfId="0" applyNumberFormat="1" applyFont="1" applyFill="1" applyBorder="1" applyAlignment="1" applyProtection="1">
      <alignment horizontal="right" vertical="center" wrapText="1"/>
    </xf>
    <xf numFmtId="49" fontId="1" fillId="3" borderId="14" xfId="0" applyNumberFormat="1" applyFont="1" applyFill="1" applyBorder="1" applyAlignment="1" applyProtection="1">
      <alignment horizontal="right"/>
    </xf>
    <xf numFmtId="0" fontId="1" fillId="2" borderId="5" xfId="0" applyFont="1" applyFill="1" applyBorder="1"/>
    <xf numFmtId="167" fontId="1" fillId="3" borderId="13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20" fontId="1" fillId="0" borderId="9" xfId="0" applyNumberFormat="1" applyFont="1" applyBorder="1" applyAlignment="1" applyProtection="1">
      <alignment horizontal="center"/>
      <protection locked="0"/>
    </xf>
    <xf numFmtId="20" fontId="1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67" fontId="1" fillId="0" borderId="18" xfId="0" applyNumberFormat="1" applyFont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167" fontId="1" fillId="2" borderId="13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D1D1"/>
      <color rgb="FFF96F6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294497</xdr:colOff>
      <xdr:row>2</xdr:row>
      <xdr:rowOff>57646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36461" cy="971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tabSelected="1" zoomScale="98" zoomScaleNormal="98" workbookViewId="0">
      <selection activeCell="F1" sqref="F1:J2"/>
    </sheetView>
  </sheetViews>
  <sheetFormatPr defaultRowHeight="12.75"/>
  <cols>
    <col min="1" max="1" width="22.6640625" style="63" customWidth="1"/>
    <col min="2" max="2" width="22.33203125" style="2" customWidth="1"/>
    <col min="3" max="3" width="20.5" style="2" customWidth="1"/>
    <col min="4" max="4" width="10.6640625" style="2" customWidth="1"/>
    <col min="5" max="5" width="15.1640625" style="2" customWidth="1"/>
    <col min="6" max="7" width="7.5" style="2" customWidth="1"/>
    <col min="8" max="8" width="13.6640625" style="2" customWidth="1"/>
    <col min="9" max="10" width="7.5" style="2" customWidth="1"/>
    <col min="11" max="11" width="8.6640625" style="2" customWidth="1"/>
    <col min="12" max="12" width="19" style="2" customWidth="1"/>
    <col min="13" max="13" width="10.33203125" style="2" customWidth="1"/>
    <col min="14" max="14" width="12.33203125" style="2" customWidth="1"/>
    <col min="15" max="15" width="2.6640625" style="2" customWidth="1"/>
    <col min="16" max="16" width="11" style="2" customWidth="1"/>
    <col min="17" max="17" width="15.83203125" style="43" customWidth="1"/>
    <col min="18" max="18" width="13.1640625" style="43" bestFit="1" customWidth="1"/>
    <col min="19" max="16384" width="9.33203125" style="2"/>
  </cols>
  <sheetData>
    <row r="1" spans="1:18" ht="59.45" customHeight="1">
      <c r="B1" s="59"/>
      <c r="C1" s="59"/>
      <c r="D1" s="59"/>
      <c r="E1" s="59"/>
      <c r="F1" s="124" t="s">
        <v>67</v>
      </c>
      <c r="G1" s="124"/>
      <c r="H1" s="124"/>
      <c r="I1" s="124"/>
      <c r="J1" s="124"/>
      <c r="K1" s="59"/>
      <c r="L1" s="105" t="s">
        <v>73</v>
      </c>
      <c r="M1" s="105"/>
      <c r="O1" s="34"/>
      <c r="P1" s="34"/>
    </row>
    <row r="2" spans="1:18">
      <c r="A2" s="64"/>
      <c r="B2" s="1"/>
      <c r="C2" s="1"/>
      <c r="D2" s="1"/>
      <c r="E2" s="1"/>
      <c r="F2" s="124"/>
      <c r="G2" s="124"/>
      <c r="H2" s="124"/>
      <c r="I2" s="124"/>
      <c r="J2" s="124"/>
      <c r="K2" s="1"/>
      <c r="L2" s="10"/>
      <c r="M2" s="10"/>
      <c r="N2" s="60"/>
      <c r="O2" s="3"/>
      <c r="P2" s="3"/>
    </row>
    <row r="3" spans="1:18">
      <c r="A3" s="64"/>
      <c r="B3" s="1"/>
      <c r="C3" s="1"/>
      <c r="D3" s="1"/>
      <c r="E3" s="1"/>
      <c r="F3" s="1"/>
      <c r="G3" s="43"/>
      <c r="H3" s="1"/>
      <c r="I3" s="1"/>
      <c r="J3" s="1"/>
      <c r="K3" s="1"/>
      <c r="L3" s="61"/>
      <c r="M3" s="61"/>
      <c r="N3" s="1"/>
      <c r="O3" s="1"/>
      <c r="P3" s="1"/>
      <c r="R3" s="47"/>
    </row>
    <row r="4" spans="1:18" ht="18.600000000000001" customHeight="1">
      <c r="A4" s="106" t="s">
        <v>62</v>
      </c>
      <c r="B4" s="172"/>
      <c r="C4" s="172"/>
      <c r="D4" s="172"/>
      <c r="E4" s="172"/>
      <c r="F4" s="172"/>
      <c r="G4" s="16"/>
      <c r="H4" s="107"/>
      <c r="I4" s="108" t="s">
        <v>74</v>
      </c>
      <c r="J4" s="178"/>
      <c r="K4" s="178"/>
      <c r="L4" s="178"/>
      <c r="M4" s="178"/>
      <c r="N4" s="178"/>
      <c r="O4" s="178"/>
      <c r="P4" s="178"/>
      <c r="R4" s="47"/>
    </row>
    <row r="5" spans="1:18" ht="18.95" customHeight="1">
      <c r="A5" s="106" t="s">
        <v>0</v>
      </c>
      <c r="B5" s="172"/>
      <c r="C5" s="172"/>
      <c r="D5" s="172"/>
      <c r="E5" s="172"/>
      <c r="F5" s="172"/>
      <c r="G5" s="16"/>
      <c r="H5" s="4"/>
      <c r="I5" s="108" t="s">
        <v>63</v>
      </c>
      <c r="J5" s="165"/>
      <c r="K5" s="165"/>
      <c r="L5" s="165"/>
      <c r="M5" s="165"/>
      <c r="N5" s="165"/>
      <c r="O5" s="165"/>
      <c r="P5" s="165"/>
      <c r="R5" s="47"/>
    </row>
    <row r="6" spans="1:18" ht="18.95" customHeight="1">
      <c r="A6" s="106" t="s">
        <v>1</v>
      </c>
      <c r="B6" s="139"/>
      <c r="C6" s="139"/>
      <c r="D6" s="119" t="s">
        <v>12</v>
      </c>
      <c r="E6" s="179"/>
      <c r="F6" s="179"/>
      <c r="G6" s="23"/>
      <c r="H6" s="109"/>
      <c r="I6" s="110" t="s">
        <v>64</v>
      </c>
      <c r="J6" s="140"/>
      <c r="K6" s="140"/>
      <c r="L6" s="140"/>
      <c r="M6" s="140"/>
      <c r="N6" s="140"/>
      <c r="O6" s="140"/>
      <c r="P6" s="140"/>
    </row>
    <row r="7" spans="1:18" ht="18.95" customHeight="1">
      <c r="A7" s="106" t="s">
        <v>76</v>
      </c>
      <c r="B7" s="165"/>
      <c r="C7" s="165"/>
      <c r="D7" s="27"/>
      <c r="E7" s="180"/>
      <c r="F7" s="180"/>
      <c r="G7" s="16"/>
      <c r="I7" s="10" t="s">
        <v>75</v>
      </c>
      <c r="J7" s="168"/>
      <c r="K7" s="168"/>
      <c r="L7" s="168"/>
      <c r="M7" s="168"/>
      <c r="N7" s="168"/>
      <c r="O7" s="168"/>
      <c r="P7" s="168"/>
    </row>
    <row r="8" spans="1:18" ht="18.95" customHeight="1">
      <c r="A8" s="106" t="s">
        <v>70</v>
      </c>
      <c r="B8" s="172"/>
      <c r="C8" s="172"/>
      <c r="D8" s="172"/>
      <c r="E8" s="172"/>
      <c r="F8" s="172"/>
      <c r="G8" s="16"/>
      <c r="I8" s="108" t="s">
        <v>71</v>
      </c>
      <c r="J8" s="173" t="s">
        <v>72</v>
      </c>
      <c r="K8" s="173"/>
      <c r="L8" s="173"/>
      <c r="M8" s="173"/>
      <c r="N8" s="173"/>
      <c r="O8" s="173"/>
      <c r="P8" s="173"/>
    </row>
    <row r="9" spans="1:18" ht="9.75" customHeight="1">
      <c r="J9" s="43"/>
    </row>
    <row r="10" spans="1:18" ht="15" customHeight="1">
      <c r="A10" s="76"/>
      <c r="B10" s="77"/>
      <c r="C10" s="78"/>
      <c r="D10" s="79"/>
      <c r="E10" s="79"/>
      <c r="F10" s="161" t="s">
        <v>21</v>
      </c>
      <c r="G10" s="162"/>
      <c r="H10" s="163"/>
      <c r="I10" s="161" t="s">
        <v>5</v>
      </c>
      <c r="J10" s="162"/>
      <c r="K10" s="163"/>
      <c r="L10" s="79" t="s">
        <v>4</v>
      </c>
      <c r="M10" s="169" t="s">
        <v>68</v>
      </c>
      <c r="N10" s="80"/>
      <c r="O10" s="161" t="s">
        <v>41</v>
      </c>
      <c r="P10" s="163"/>
    </row>
    <row r="11" spans="1:18" ht="15" customHeight="1">
      <c r="A11" s="81" t="s">
        <v>2</v>
      </c>
      <c r="B11" s="82"/>
      <c r="C11" s="83"/>
      <c r="D11" s="120" t="s">
        <v>2</v>
      </c>
      <c r="E11" s="122" t="s">
        <v>37</v>
      </c>
      <c r="F11" s="156" t="s">
        <v>24</v>
      </c>
      <c r="G11" s="164"/>
      <c r="H11" s="157"/>
      <c r="I11" s="156" t="s">
        <v>25</v>
      </c>
      <c r="J11" s="164"/>
      <c r="K11" s="157"/>
      <c r="L11" s="84" t="s">
        <v>6</v>
      </c>
      <c r="M11" s="170"/>
      <c r="N11" s="84" t="s">
        <v>7</v>
      </c>
      <c r="O11" s="166" t="s">
        <v>40</v>
      </c>
      <c r="P11" s="167"/>
    </row>
    <row r="12" spans="1:18" ht="15" customHeight="1">
      <c r="A12" s="85" t="s">
        <v>8</v>
      </c>
      <c r="B12" s="156" t="s">
        <v>9</v>
      </c>
      <c r="C12" s="157"/>
      <c r="D12" s="121" t="s">
        <v>36</v>
      </c>
      <c r="E12" s="123" t="s">
        <v>38</v>
      </c>
      <c r="F12" s="86" t="s">
        <v>22</v>
      </c>
      <c r="G12" s="86" t="s">
        <v>23</v>
      </c>
      <c r="H12" s="87" t="s">
        <v>4</v>
      </c>
      <c r="I12" s="70" t="s">
        <v>22</v>
      </c>
      <c r="J12" s="88" t="s">
        <v>23</v>
      </c>
      <c r="K12" s="70" t="s">
        <v>3</v>
      </c>
      <c r="L12" s="70" t="s">
        <v>10</v>
      </c>
      <c r="M12" s="171"/>
      <c r="N12" s="70" t="s">
        <v>34</v>
      </c>
      <c r="O12" s="156" t="s">
        <v>33</v>
      </c>
      <c r="P12" s="157"/>
    </row>
    <row r="13" spans="1:18" ht="18.95" customHeight="1">
      <c r="A13" s="111"/>
      <c r="B13" s="174"/>
      <c r="C13" s="175"/>
      <c r="D13" s="112"/>
      <c r="E13" s="112"/>
      <c r="F13" s="113"/>
      <c r="G13" s="114"/>
      <c r="H13" s="114"/>
      <c r="I13" s="118"/>
      <c r="J13" s="118"/>
      <c r="K13" s="114"/>
      <c r="L13" s="71"/>
      <c r="M13" s="71"/>
      <c r="N13" s="72"/>
      <c r="O13" s="73"/>
      <c r="P13" s="74"/>
    </row>
    <row r="14" spans="1:18" ht="18.95" customHeight="1">
      <c r="A14" s="89"/>
      <c r="B14" s="143"/>
      <c r="C14" s="144"/>
      <c r="D14" s="69"/>
      <c r="E14" s="69"/>
      <c r="F14" s="70"/>
      <c r="G14" s="71"/>
      <c r="H14" s="71"/>
      <c r="I14" s="71"/>
      <c r="J14" s="71"/>
      <c r="K14" s="71"/>
      <c r="L14" s="71"/>
      <c r="M14" s="71"/>
      <c r="N14" s="72"/>
      <c r="O14" s="73"/>
      <c r="P14" s="75"/>
      <c r="Q14" s="49" t="s">
        <v>66</v>
      </c>
      <c r="R14" s="50" t="s">
        <v>15</v>
      </c>
    </row>
    <row r="15" spans="1:18" ht="18.95" customHeight="1">
      <c r="A15" s="89"/>
      <c r="B15" s="143"/>
      <c r="C15" s="144"/>
      <c r="D15" s="90"/>
      <c r="E15" s="90"/>
      <c r="F15" s="91"/>
      <c r="G15" s="91"/>
      <c r="H15" s="92" t="str">
        <f t="shared" ref="H15:H23" si="0">IF(R15 = 0, "",R15)</f>
        <v/>
      </c>
      <c r="I15" s="93"/>
      <c r="J15" s="93"/>
      <c r="K15" s="92" t="str">
        <f t="shared" ref="K15:K25" si="1">IF(R15=0, "",(J15+I15)/2)</f>
        <v/>
      </c>
      <c r="L15" s="94" t="str">
        <f t="shared" ref="L15:L25" si="2">IF(R15=0,"",K15*H15)</f>
        <v/>
      </c>
      <c r="M15" s="94"/>
      <c r="N15" s="93"/>
      <c r="O15" s="95" t="str">
        <f t="shared" ref="O15:O25" si="3">IF(R15=0,"",IF(N15=0,"&lt;",IF(AND(P15&gt;=0,ROUND(((N15/100)-((($N$13+$N$14)/2)/100))*385/(7.85*L15),3)&lt;0.001),"&lt;"," ")))</f>
        <v/>
      </c>
      <c r="P15" s="96" t="str">
        <f t="shared" ref="P15:P25" si="4">IF(R15=0,"",IF(N15=0,"0.001",IF(ROUND(((N15/Q15)-((($N$13+$N$14)/2)/100))*385/(7.85*L15),3)=0,0.001,ROUND(((N15/Q15)-((($N$13+$N$14)/2)/100))*385/(7.85*L15),3))))</f>
        <v/>
      </c>
      <c r="Q15" s="51">
        <v>100</v>
      </c>
      <c r="R15" s="44">
        <f t="shared" ref="R15:R25" si="5">IF(G15&lt;F15,(((HOUR(G15)-HOUR(F15))+24)*60)+(MINUTE(G15)-MINUTE(F15)),(((HOUR(G15)-HOUR(F15)))*60)+(MINUTE(G15)-MINUTE(F15)))</f>
        <v>0</v>
      </c>
    </row>
    <row r="16" spans="1:18" ht="18.95" customHeight="1">
      <c r="A16" s="89"/>
      <c r="B16" s="143"/>
      <c r="C16" s="144"/>
      <c r="D16" s="90"/>
      <c r="E16" s="90"/>
      <c r="F16" s="91"/>
      <c r="G16" s="91"/>
      <c r="H16" s="92" t="str">
        <f>IF(R16 = 0, "",R16)</f>
        <v/>
      </c>
      <c r="I16" s="93"/>
      <c r="J16" s="93"/>
      <c r="K16" s="92" t="str">
        <f t="shared" si="1"/>
        <v/>
      </c>
      <c r="L16" s="94" t="str">
        <f t="shared" si="2"/>
        <v/>
      </c>
      <c r="M16" s="94"/>
      <c r="N16" s="93"/>
      <c r="O16" s="95" t="str">
        <f t="shared" si="3"/>
        <v/>
      </c>
      <c r="P16" s="96" t="str">
        <f t="shared" si="4"/>
        <v/>
      </c>
      <c r="Q16" s="51">
        <v>100</v>
      </c>
      <c r="R16" s="44">
        <f t="shared" si="5"/>
        <v>0</v>
      </c>
    </row>
    <row r="17" spans="1:18" ht="18.95" customHeight="1">
      <c r="A17" s="89"/>
      <c r="B17" s="143"/>
      <c r="C17" s="144"/>
      <c r="D17" s="90"/>
      <c r="E17" s="90"/>
      <c r="F17" s="91"/>
      <c r="G17" s="91"/>
      <c r="H17" s="92" t="str">
        <f t="shared" si="0"/>
        <v/>
      </c>
      <c r="I17" s="93"/>
      <c r="J17" s="93"/>
      <c r="K17" s="92" t="str">
        <f t="shared" si="1"/>
        <v/>
      </c>
      <c r="L17" s="94" t="str">
        <f t="shared" si="2"/>
        <v/>
      </c>
      <c r="M17" s="94"/>
      <c r="N17" s="93"/>
      <c r="O17" s="95" t="str">
        <f t="shared" si="3"/>
        <v/>
      </c>
      <c r="P17" s="96" t="str">
        <f t="shared" si="4"/>
        <v/>
      </c>
      <c r="Q17" s="51">
        <v>100</v>
      </c>
      <c r="R17" s="44">
        <f t="shared" si="5"/>
        <v>0</v>
      </c>
    </row>
    <row r="18" spans="1:18" ht="18.95" customHeight="1">
      <c r="A18" s="89"/>
      <c r="B18" s="143"/>
      <c r="C18" s="144"/>
      <c r="D18" s="90"/>
      <c r="E18" s="90"/>
      <c r="F18" s="91"/>
      <c r="G18" s="91"/>
      <c r="H18" s="92" t="str">
        <f t="shared" si="0"/>
        <v/>
      </c>
      <c r="I18" s="93"/>
      <c r="J18" s="93"/>
      <c r="K18" s="92" t="str">
        <f t="shared" si="1"/>
        <v/>
      </c>
      <c r="L18" s="94" t="str">
        <f t="shared" si="2"/>
        <v/>
      </c>
      <c r="M18" s="94"/>
      <c r="N18" s="93"/>
      <c r="O18" s="95" t="str">
        <f t="shared" si="3"/>
        <v/>
      </c>
      <c r="P18" s="96" t="str">
        <f t="shared" si="4"/>
        <v/>
      </c>
      <c r="Q18" s="51">
        <v>100</v>
      </c>
      <c r="R18" s="44">
        <f t="shared" si="5"/>
        <v>0</v>
      </c>
    </row>
    <row r="19" spans="1:18" ht="18.95" customHeight="1">
      <c r="A19" s="89"/>
      <c r="B19" s="143"/>
      <c r="C19" s="144"/>
      <c r="D19" s="90"/>
      <c r="E19" s="90"/>
      <c r="F19" s="91"/>
      <c r="G19" s="91"/>
      <c r="H19" s="92" t="str">
        <f t="shared" si="0"/>
        <v/>
      </c>
      <c r="I19" s="93"/>
      <c r="J19" s="93"/>
      <c r="K19" s="92" t="str">
        <f t="shared" si="1"/>
        <v/>
      </c>
      <c r="L19" s="94" t="str">
        <f t="shared" si="2"/>
        <v/>
      </c>
      <c r="M19" s="94"/>
      <c r="N19" s="93"/>
      <c r="O19" s="95" t="str">
        <f t="shared" si="3"/>
        <v/>
      </c>
      <c r="P19" s="96" t="str">
        <f t="shared" si="4"/>
        <v/>
      </c>
      <c r="Q19" s="51">
        <v>100</v>
      </c>
      <c r="R19" s="44">
        <f t="shared" si="5"/>
        <v>0</v>
      </c>
    </row>
    <row r="20" spans="1:18" ht="18.95" customHeight="1">
      <c r="A20" s="89"/>
      <c r="B20" s="143"/>
      <c r="C20" s="144"/>
      <c r="D20" s="90"/>
      <c r="E20" s="90"/>
      <c r="F20" s="91"/>
      <c r="G20" s="91"/>
      <c r="H20" s="92" t="str">
        <f t="shared" si="0"/>
        <v/>
      </c>
      <c r="I20" s="93"/>
      <c r="J20" s="93"/>
      <c r="K20" s="92" t="str">
        <f t="shared" si="1"/>
        <v/>
      </c>
      <c r="L20" s="94" t="str">
        <f t="shared" si="2"/>
        <v/>
      </c>
      <c r="M20" s="94"/>
      <c r="N20" s="93"/>
      <c r="O20" s="95" t="str">
        <f t="shared" si="3"/>
        <v/>
      </c>
      <c r="P20" s="96" t="str">
        <f t="shared" si="4"/>
        <v/>
      </c>
      <c r="Q20" s="51">
        <v>100</v>
      </c>
      <c r="R20" s="44">
        <f t="shared" si="5"/>
        <v>0</v>
      </c>
    </row>
    <row r="21" spans="1:18" ht="18.95" customHeight="1">
      <c r="A21" s="89"/>
      <c r="B21" s="143"/>
      <c r="C21" s="144"/>
      <c r="D21" s="90"/>
      <c r="E21" s="90"/>
      <c r="F21" s="91"/>
      <c r="G21" s="91"/>
      <c r="H21" s="92" t="str">
        <f t="shared" si="0"/>
        <v/>
      </c>
      <c r="I21" s="93"/>
      <c r="J21" s="93"/>
      <c r="K21" s="92" t="str">
        <f t="shared" si="1"/>
        <v/>
      </c>
      <c r="L21" s="94" t="str">
        <f t="shared" si="2"/>
        <v/>
      </c>
      <c r="M21" s="94"/>
      <c r="N21" s="93"/>
      <c r="O21" s="95" t="str">
        <f t="shared" si="3"/>
        <v/>
      </c>
      <c r="P21" s="96" t="str">
        <f t="shared" si="4"/>
        <v/>
      </c>
      <c r="Q21" s="51">
        <v>100</v>
      </c>
      <c r="R21" s="44">
        <f t="shared" si="5"/>
        <v>0</v>
      </c>
    </row>
    <row r="22" spans="1:18" ht="18.95" customHeight="1">
      <c r="A22" s="89"/>
      <c r="B22" s="143"/>
      <c r="C22" s="144"/>
      <c r="D22" s="90"/>
      <c r="E22" s="90"/>
      <c r="F22" s="91"/>
      <c r="G22" s="91"/>
      <c r="H22" s="92" t="str">
        <f t="shared" si="0"/>
        <v/>
      </c>
      <c r="I22" s="93"/>
      <c r="J22" s="93"/>
      <c r="K22" s="92" t="str">
        <f t="shared" si="1"/>
        <v/>
      </c>
      <c r="L22" s="94" t="str">
        <f t="shared" si="2"/>
        <v/>
      </c>
      <c r="M22" s="94"/>
      <c r="N22" s="93"/>
      <c r="O22" s="95" t="str">
        <f t="shared" si="3"/>
        <v/>
      </c>
      <c r="P22" s="96" t="str">
        <f t="shared" si="4"/>
        <v/>
      </c>
      <c r="Q22" s="51">
        <v>100</v>
      </c>
      <c r="R22" s="44">
        <f t="shared" si="5"/>
        <v>0</v>
      </c>
    </row>
    <row r="23" spans="1:18" ht="18.95" customHeight="1">
      <c r="A23" s="89"/>
      <c r="B23" s="143"/>
      <c r="C23" s="144"/>
      <c r="D23" s="97"/>
      <c r="E23" s="97"/>
      <c r="F23" s="98"/>
      <c r="G23" s="98"/>
      <c r="H23" s="92" t="str">
        <f t="shared" si="0"/>
        <v/>
      </c>
      <c r="I23" s="99"/>
      <c r="J23" s="99"/>
      <c r="K23" s="92" t="str">
        <f t="shared" si="1"/>
        <v/>
      </c>
      <c r="L23" s="100" t="str">
        <f t="shared" si="2"/>
        <v/>
      </c>
      <c r="M23" s="94"/>
      <c r="N23" s="99"/>
      <c r="O23" s="95" t="str">
        <f t="shared" si="3"/>
        <v/>
      </c>
      <c r="P23" s="96" t="str">
        <f t="shared" si="4"/>
        <v/>
      </c>
      <c r="Q23" s="51">
        <v>100</v>
      </c>
      <c r="R23" s="44">
        <f t="shared" si="5"/>
        <v>0</v>
      </c>
    </row>
    <row r="24" spans="1:18" ht="18.95" customHeight="1">
      <c r="A24" s="89"/>
      <c r="B24" s="143"/>
      <c r="C24" s="144"/>
      <c r="D24" s="97"/>
      <c r="E24" s="97"/>
      <c r="F24" s="98"/>
      <c r="G24" s="98"/>
      <c r="H24" s="92" t="str">
        <f>IF(R24 = 0, "",R24)</f>
        <v/>
      </c>
      <c r="I24" s="99"/>
      <c r="J24" s="99"/>
      <c r="K24" s="92" t="str">
        <f t="shared" si="1"/>
        <v/>
      </c>
      <c r="L24" s="100" t="str">
        <f t="shared" si="2"/>
        <v/>
      </c>
      <c r="M24" s="94"/>
      <c r="N24" s="99"/>
      <c r="O24" s="95" t="str">
        <f t="shared" si="3"/>
        <v/>
      </c>
      <c r="P24" s="96" t="str">
        <f t="shared" si="4"/>
        <v/>
      </c>
      <c r="Q24" s="51">
        <v>100</v>
      </c>
      <c r="R24" s="44">
        <f t="shared" si="5"/>
        <v>0</v>
      </c>
    </row>
    <row r="25" spans="1:18" ht="18.95" customHeight="1" thickBot="1">
      <c r="A25" s="89"/>
      <c r="B25" s="176"/>
      <c r="C25" s="177"/>
      <c r="D25" s="101"/>
      <c r="E25" s="101"/>
      <c r="F25" s="102"/>
      <c r="G25" s="102"/>
      <c r="H25" s="92" t="str">
        <f>IF(R25 = 0, "",R25)</f>
        <v/>
      </c>
      <c r="I25" s="103"/>
      <c r="J25" s="103"/>
      <c r="K25" s="92" t="str">
        <f t="shared" si="1"/>
        <v/>
      </c>
      <c r="L25" s="104" t="str">
        <f t="shared" si="2"/>
        <v/>
      </c>
      <c r="M25" s="94"/>
      <c r="N25" s="103"/>
      <c r="O25" s="95" t="str">
        <f t="shared" si="3"/>
        <v/>
      </c>
      <c r="P25" s="96" t="str">
        <f t="shared" si="4"/>
        <v/>
      </c>
      <c r="Q25" s="51">
        <v>100</v>
      </c>
      <c r="R25" s="44">
        <f t="shared" si="5"/>
        <v>0</v>
      </c>
    </row>
    <row r="26" spans="1:18" ht="15" customHeight="1">
      <c r="A26" s="145" t="s">
        <v>11</v>
      </c>
      <c r="B26" s="146"/>
      <c r="C26" s="146"/>
      <c r="D26" s="147"/>
      <c r="E26" s="19"/>
      <c r="F26" s="18"/>
      <c r="G26" s="18"/>
      <c r="H26" s="17"/>
      <c r="I26" s="130" t="s">
        <v>32</v>
      </c>
      <c r="J26" s="131"/>
      <c r="K26" s="132"/>
      <c r="L26" s="158" t="s">
        <v>39</v>
      </c>
      <c r="M26" s="159"/>
      <c r="N26" s="159"/>
      <c r="O26" s="159"/>
      <c r="P26" s="160"/>
      <c r="Q26" s="45"/>
      <c r="R26" s="44"/>
    </row>
    <row r="27" spans="1:18" ht="15" customHeight="1">
      <c r="A27" s="115" t="s">
        <v>47</v>
      </c>
      <c r="B27" s="154"/>
      <c r="C27" s="154"/>
      <c r="D27" s="155"/>
      <c r="E27" s="15"/>
      <c r="F27" s="22" t="s">
        <v>45</v>
      </c>
      <c r="G27" s="133"/>
      <c r="H27" s="134"/>
      <c r="I27" s="20" t="s">
        <v>16</v>
      </c>
      <c r="J27" s="12"/>
      <c r="K27" s="12"/>
      <c r="L27" s="25" t="s">
        <v>55</v>
      </c>
      <c r="M27" s="20"/>
      <c r="N27" s="20" t="s">
        <v>50</v>
      </c>
      <c r="O27" s="12"/>
      <c r="P27" s="11"/>
      <c r="Q27" s="45"/>
      <c r="R27" s="48"/>
    </row>
    <row r="28" spans="1:18" ht="15" customHeight="1">
      <c r="A28" s="116" t="s">
        <v>46</v>
      </c>
      <c r="B28" s="150"/>
      <c r="C28" s="150"/>
      <c r="D28" s="151"/>
      <c r="E28" s="20"/>
      <c r="F28" s="22" t="s">
        <v>48</v>
      </c>
      <c r="G28" s="137"/>
      <c r="H28" s="138"/>
      <c r="I28" s="20" t="s">
        <v>18</v>
      </c>
      <c r="J28" s="12"/>
      <c r="K28" s="12"/>
      <c r="L28" s="25" t="s">
        <v>53</v>
      </c>
      <c r="M28" s="20"/>
      <c r="N28" s="20" t="s">
        <v>51</v>
      </c>
      <c r="O28" s="12"/>
      <c r="P28" s="11"/>
      <c r="Q28" s="45"/>
      <c r="R28" s="48"/>
    </row>
    <row r="29" spans="1:18" ht="15" customHeight="1">
      <c r="A29" s="115" t="s">
        <v>12</v>
      </c>
      <c r="B29" s="152"/>
      <c r="C29" s="152"/>
      <c r="D29" s="153"/>
      <c r="E29" s="35"/>
      <c r="F29" s="36"/>
      <c r="G29" s="135"/>
      <c r="H29" s="136"/>
      <c r="I29" s="20" t="s">
        <v>29</v>
      </c>
      <c r="J29" s="12"/>
      <c r="K29" s="12"/>
      <c r="L29" s="25" t="s">
        <v>54</v>
      </c>
      <c r="M29" s="20"/>
      <c r="N29" s="20" t="s">
        <v>52</v>
      </c>
      <c r="O29" s="12"/>
      <c r="P29" s="5"/>
      <c r="R29" s="48"/>
    </row>
    <row r="30" spans="1:18" ht="15" customHeight="1">
      <c r="A30" s="117" t="s">
        <v>13</v>
      </c>
      <c r="B30" s="150"/>
      <c r="C30" s="150"/>
      <c r="D30" s="151"/>
      <c r="E30" s="40" t="s">
        <v>65</v>
      </c>
      <c r="F30" s="37"/>
      <c r="G30" s="37"/>
      <c r="H30" s="38"/>
      <c r="I30" s="20" t="s">
        <v>20</v>
      </c>
      <c r="J30" s="12"/>
      <c r="K30" s="12"/>
      <c r="L30" s="25" t="s">
        <v>26</v>
      </c>
      <c r="M30" s="20"/>
      <c r="N30" s="20" t="s">
        <v>56</v>
      </c>
      <c r="O30" s="12"/>
      <c r="P30" s="5"/>
      <c r="R30" s="48"/>
    </row>
    <row r="31" spans="1:18" ht="15" customHeight="1">
      <c r="A31" s="65"/>
      <c r="B31" s="41"/>
      <c r="C31" s="41"/>
      <c r="D31" s="42"/>
      <c r="E31" s="39" t="s">
        <v>44</v>
      </c>
      <c r="F31" s="4"/>
      <c r="G31" s="4"/>
      <c r="H31" s="5"/>
      <c r="I31" s="20" t="s">
        <v>19</v>
      </c>
      <c r="L31" s="25" t="s">
        <v>59</v>
      </c>
      <c r="M31" s="20"/>
      <c r="N31" s="20" t="s">
        <v>57</v>
      </c>
      <c r="O31" s="4"/>
      <c r="P31" s="5"/>
      <c r="R31" s="48"/>
    </row>
    <row r="32" spans="1:18" ht="15" customHeight="1">
      <c r="A32" s="65" t="s">
        <v>14</v>
      </c>
      <c r="B32" s="154"/>
      <c r="C32" s="154"/>
      <c r="D32" s="155"/>
      <c r="E32" s="9" t="s">
        <v>42</v>
      </c>
      <c r="H32" s="5"/>
      <c r="I32" s="20" t="s">
        <v>17</v>
      </c>
      <c r="L32" s="25" t="s">
        <v>27</v>
      </c>
      <c r="M32" s="20"/>
      <c r="N32" s="20" t="s">
        <v>58</v>
      </c>
      <c r="O32" s="4"/>
      <c r="P32" s="5"/>
      <c r="R32" s="48"/>
    </row>
    <row r="33" spans="1:18" ht="15" customHeight="1">
      <c r="A33" s="66" t="s">
        <v>46</v>
      </c>
      <c r="B33" s="150"/>
      <c r="C33" s="150"/>
      <c r="D33" s="151"/>
      <c r="E33" s="9" t="s">
        <v>43</v>
      </c>
      <c r="H33" s="5"/>
      <c r="I33" s="20" t="s">
        <v>30</v>
      </c>
      <c r="L33" s="25" t="s">
        <v>31</v>
      </c>
      <c r="M33" s="20"/>
      <c r="N33" s="24" t="s">
        <v>60</v>
      </c>
      <c r="O33" s="4"/>
      <c r="P33" s="5"/>
      <c r="R33" s="48"/>
    </row>
    <row r="34" spans="1:18" ht="15" customHeight="1">
      <c r="A34" s="65" t="s">
        <v>12</v>
      </c>
      <c r="B34" s="150"/>
      <c r="C34" s="150"/>
      <c r="D34" s="151"/>
      <c r="E34" s="21" t="s">
        <v>35</v>
      </c>
      <c r="F34" s="13"/>
      <c r="G34" s="13"/>
      <c r="H34" s="14"/>
      <c r="I34" s="26" t="s">
        <v>49</v>
      </c>
      <c r="J34" s="13"/>
      <c r="K34" s="13"/>
      <c r="L34" s="26" t="s">
        <v>28</v>
      </c>
      <c r="M34" s="62"/>
      <c r="N34" s="7"/>
      <c r="O34" s="7"/>
      <c r="P34" s="6"/>
      <c r="R34" s="48"/>
    </row>
    <row r="35" spans="1:18" ht="13.5" thickBot="1">
      <c r="A35" s="67" t="s">
        <v>13</v>
      </c>
      <c r="B35" s="148"/>
      <c r="C35" s="148"/>
      <c r="D35" s="149"/>
      <c r="E35" s="125" t="s">
        <v>69</v>
      </c>
      <c r="F35" s="126"/>
      <c r="G35" s="126"/>
      <c r="H35" s="126"/>
      <c r="I35" s="126"/>
      <c r="J35" s="126"/>
      <c r="K35" s="127"/>
      <c r="L35" s="52" t="s">
        <v>61</v>
      </c>
      <c r="M35" s="52"/>
      <c r="N35" s="53"/>
      <c r="O35" s="53"/>
      <c r="P35" s="54"/>
    </row>
    <row r="36" spans="1:18" ht="13.5" thickBot="1">
      <c r="A36" s="141"/>
      <c r="B36" s="142"/>
      <c r="C36" s="141"/>
      <c r="D36" s="142"/>
      <c r="E36" s="128" t="s">
        <v>69</v>
      </c>
      <c r="F36" s="128"/>
      <c r="G36" s="128"/>
      <c r="H36" s="128"/>
      <c r="I36" s="128"/>
      <c r="J36" s="128"/>
      <c r="K36" s="129"/>
      <c r="L36" s="55"/>
      <c r="M36" s="55"/>
      <c r="N36" s="56"/>
      <c r="O36" s="57"/>
      <c r="P36" s="58"/>
    </row>
    <row r="37" spans="1:18" s="28" customFormat="1" ht="18.600000000000001" customHeight="1" thickBot="1">
      <c r="A37" s="68"/>
      <c r="B37" s="29"/>
      <c r="C37" s="30"/>
      <c r="D37" s="29"/>
      <c r="E37" s="31"/>
      <c r="F37" s="31"/>
      <c r="G37" s="31"/>
      <c r="H37" s="32"/>
      <c r="I37" s="32"/>
      <c r="J37" s="32"/>
      <c r="K37" s="32"/>
      <c r="L37" s="32"/>
      <c r="M37" s="32"/>
      <c r="N37" s="32"/>
      <c r="O37" s="29"/>
      <c r="P37" s="33"/>
      <c r="Q37" s="46"/>
      <c r="R37" s="46"/>
    </row>
    <row r="38" spans="1:18">
      <c r="L38" s="8"/>
      <c r="M38" s="8"/>
    </row>
    <row r="39" spans="1:18">
      <c r="L39" s="8"/>
      <c r="M39" s="8"/>
    </row>
  </sheetData>
  <sheetProtection formatCells="0" formatColumns="0" formatRows="0" selectLockedCells="1" selectUnlockedCells="1"/>
  <mergeCells count="53">
    <mergeCell ref="B6:C6"/>
    <mergeCell ref="E6:F6"/>
    <mergeCell ref="B4:F4"/>
    <mergeCell ref="B5:F5"/>
    <mergeCell ref="J4:P4"/>
    <mergeCell ref="J5:P5"/>
    <mergeCell ref="B34:D34"/>
    <mergeCell ref="B28:D28"/>
    <mergeCell ref="B15:C15"/>
    <mergeCell ref="B16:C16"/>
    <mergeCell ref="B13:C13"/>
    <mergeCell ref="B14:C14"/>
    <mergeCell ref="B25:C25"/>
    <mergeCell ref="B27:D27"/>
    <mergeCell ref="B12:C12"/>
    <mergeCell ref="L26:P26"/>
    <mergeCell ref="F10:H10"/>
    <mergeCell ref="F11:H11"/>
    <mergeCell ref="B7:C7"/>
    <mergeCell ref="O12:P12"/>
    <mergeCell ref="O11:P11"/>
    <mergeCell ref="J7:P7"/>
    <mergeCell ref="O10:P10"/>
    <mergeCell ref="I10:K10"/>
    <mergeCell ref="I11:K11"/>
    <mergeCell ref="M10:M12"/>
    <mergeCell ref="B8:F8"/>
    <mergeCell ref="J8:P8"/>
    <mergeCell ref="C36:D36"/>
    <mergeCell ref="A36:B36"/>
    <mergeCell ref="B17:C17"/>
    <mergeCell ref="B22:C22"/>
    <mergeCell ref="B23:C23"/>
    <mergeCell ref="A26:D26"/>
    <mergeCell ref="B18:C18"/>
    <mergeCell ref="B19:C19"/>
    <mergeCell ref="B20:C20"/>
    <mergeCell ref="B35:D35"/>
    <mergeCell ref="B33:D33"/>
    <mergeCell ref="B21:C21"/>
    <mergeCell ref="B29:D29"/>
    <mergeCell ref="B30:D30"/>
    <mergeCell ref="B32:D32"/>
    <mergeCell ref="B24:C24"/>
    <mergeCell ref="F1:J2"/>
    <mergeCell ref="E35:K35"/>
    <mergeCell ref="E36:K36"/>
    <mergeCell ref="I26:K26"/>
    <mergeCell ref="G27:H27"/>
    <mergeCell ref="G29:H29"/>
    <mergeCell ref="G28:H28"/>
    <mergeCell ref="E7:F7"/>
    <mergeCell ref="J6:P6"/>
  </mergeCells>
  <phoneticPr fontId="0" type="noConversion"/>
  <printOptions horizontalCentered="1" gridLinesSet="0"/>
  <pageMargins left="0.5" right="0.5" top="0.35" bottom="0.48" header="0.35" footer="0.25"/>
  <pageSetup scale="73" fitToHeight="0" orientation="landscape" horizontalDpi="1200" verticalDpi="1200" r:id="rId1"/>
  <headerFooter alignWithMargins="0">
    <oddFooter>&amp;LRev. 1 (6/29/2016)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Airsheet</vt:lpstr>
      <vt:lpstr>Airsheet!Print_Area</vt:lpstr>
      <vt:lpstr>Airsheet!Print_Titles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</dc:creator>
  <cp:lastModifiedBy>Ann Berrigan</cp:lastModifiedBy>
  <cp:lastPrinted>2021-01-25T16:51:09Z</cp:lastPrinted>
  <dcterms:created xsi:type="dcterms:W3CDTF">1999-11-23T01:35:26Z</dcterms:created>
  <dcterms:modified xsi:type="dcterms:W3CDTF">2021-02-15T14:19:50Z</dcterms:modified>
</cp:coreProperties>
</file>